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3" i="3" l="1"/>
  <c r="F22" i="3"/>
  <c r="F21" i="3"/>
  <c r="F19" i="3"/>
  <c r="F18" i="3"/>
  <c r="F17" i="3"/>
  <c r="F16" i="3"/>
  <c r="E15" i="3"/>
  <c r="F15" i="3" s="1"/>
  <c r="F14" i="3"/>
  <c r="F13" i="3"/>
  <c r="F12" i="3"/>
  <c r="F11" i="3"/>
  <c r="F10" i="3"/>
  <c r="F20" i="3" s="1"/>
  <c r="F24" i="3" s="1"/>
  <c r="E20" i="3" l="1"/>
  <c r="E24" i="3" s="1"/>
  <c r="E21" i="2" l="1"/>
  <c r="E28" i="2"/>
  <c r="D8" i="2" l="1"/>
</calcChain>
</file>

<file path=xl/sharedStrings.xml><?xml version="1.0" encoding="utf-8"?>
<sst xmlns="http://schemas.openxmlformats.org/spreadsheetml/2006/main" count="186" uniqueCount="131">
  <si>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</si>
  <si>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</si>
  <si>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</si>
  <si>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</si>
  <si>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</si>
  <si>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</si>
  <si>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</si>
  <si>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</si>
  <si>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</si>
  <si>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</si>
  <si>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</si>
  <si>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</si>
  <si>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</si>
  <si>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</si>
  <si>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</si>
  <si>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</si>
  <si>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</si>
  <si>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</si>
  <si>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</si>
  <si>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</si>
  <si>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</si>
  <si>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</si>
  <si>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</si>
  <si>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</si>
  <si>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</si>
  <si>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</si>
  <si>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</si>
  <si>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</si>
  <si>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</si>
  <si>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</si>
  <si>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</si>
  <si>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</si>
  <si>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</si>
  <si>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</si>
  <si>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</si>
  <si>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</si>
  <si>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</si>
  <si>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</si>
  <si>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</si>
  <si>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</si>
  <si>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</si>
  <si>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</si>
  <si>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</si>
  <si>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</si>
  <si>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</si>
  <si>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</si>
  <si>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</si>
  <si>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</si>
  <si>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</si>
  <si>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</si>
  <si>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Погашена задолженность за работы (услуги)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</si>
  <si>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</si>
  <si>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</si>
  <si>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</si>
  <si>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</si>
  <si>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</si>
  <si>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</si>
  <si>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</si>
  <si>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Очистка от наледи  и снега ступеней (</t>
  </si>
  <si>
    <t>Уборка контейнерной площадки</t>
  </si>
  <si>
    <t>квт/ч</t>
  </si>
  <si>
    <t>Задолженность на 01/01/2021г.(руб)</t>
  </si>
  <si>
    <t>Проверка дымовентканалов по заявкам жителей (кв.58)</t>
  </si>
  <si>
    <t xml:space="preserve">Содержание придомовой территории </t>
  </si>
  <si>
    <t>Всего с СОИ</t>
  </si>
  <si>
    <t>Ремонт входных порогов, 4 под.</t>
  </si>
  <si>
    <t>акт</t>
  </si>
  <si>
    <t>Прочий мелкий ремонт</t>
  </si>
  <si>
    <t>акты</t>
  </si>
  <si>
    <t>Окос газона</t>
  </si>
  <si>
    <t>Вывоз не бытового мусора</t>
  </si>
  <si>
    <t>м3</t>
  </si>
  <si>
    <t>Установка ящика под пескосмесь</t>
  </si>
  <si>
    <t>Согласно ПП РФ № 290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</si>
  <si>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</si>
  <si>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</si>
  <si>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</si>
  <si>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</si>
  <si>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5/1</t>
  </si>
  <si>
    <t xml:space="preserve">               Работа с должниками                </t>
  </si>
  <si>
    <t xml:space="preserve">                   Аварийно-диспетчерское обслуживание дневное и ППР                   </t>
  </si>
  <si>
    <t>Изготовление и ремонт аншлага</t>
  </si>
  <si>
    <t>Санитарное содержание территории без асфальтового покрытия</t>
  </si>
  <si>
    <t xml:space="preserve"> г.Тула , ул.Пузакова  , д.40 -  за  2021 год</t>
  </si>
  <si>
    <t>Задолженнность на 01.01.2022 г</t>
  </si>
  <si>
    <t>7</t>
  </si>
  <si>
    <t>Дополнительные затраты</t>
  </si>
  <si>
    <t>Мелкий текущий ремонт</t>
  </si>
  <si>
    <t>Обработка территории реагентом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</si>
  <si>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</si>
  <si>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</si>
  <si>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</si>
  <si>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Пузакова  , дом 40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</si>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</sst>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/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10" fillId="5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7" fillId="0" borderId="5" xfId="0" applyNumberFormat="1" applyFont="1" applyBorder="1" applyAlignment="1">
      <alignment vertical="center" wrapText="1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8" fillId="0" borderId="0" xfId="0" applyFont="1"/>
    <xf numFmtId="4" fontId="10" fillId="0" borderId="5" xfId="0" applyNumberFormat="1" applyFont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44" fontId="5" fillId="3" borderId="5" xfId="1" applyFont="1" applyFill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" fontId="10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7" xfId="0" applyFont="1" applyBorder="1" applyAlignment="1">
      <alignment horizontal="left" vertical="center"/>
    </xf>
    <xf numFmtId="0" fontId="24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9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5" fillId="0" borderId="16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0" fontId="25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55" workbookViewId="0">
      <selection activeCell="E76" sqref="E76"/>
    </sheetView>
  </sheetViews>
  <sheetFormatPr defaultRowHeight="15" x14ac:dyDescent="0.25"/>
  <cols>
    <col min="1" max="1" width="3.85546875" customWidth="1"/>
    <col min="2" max="2" width="40.7109375" customWidth="1"/>
    <col min="3" max="3" width="8.28515625" customWidth="1"/>
    <col min="4" max="4" width="8.85546875" customWidth="1"/>
    <col min="5" max="5" width="11.42578125" customWidth="1"/>
    <col min="6" max="6" width="7.85546875" customWidth="1"/>
    <col min="7" max="7" width="14.140625" customWidth="1"/>
  </cols>
  <sheetData>
    <row r="1" spans="1:7" x14ac:dyDescent="0.25">
      <c r="E1" s="140" t="s">
        <v>16</v>
      </c>
      <c r="F1" s="140"/>
    </row>
    <row r="2" spans="1:7" x14ac:dyDescent="0.25">
      <c r="E2" s="140" t="s">
        <v>77</v>
      </c>
      <c r="F2" s="140"/>
      <c r="G2" s="141"/>
    </row>
    <row r="3" spans="1:7" x14ac:dyDescent="0.25">
      <c r="E3" s="140" t="s">
        <v>17</v>
      </c>
      <c r="F3" s="140"/>
      <c r="G3" s="141"/>
    </row>
    <row r="5" spans="1:7" x14ac:dyDescent="0.25">
      <c r="A5" s="140" t="s">
        <v>18</v>
      </c>
      <c r="B5" s="140"/>
      <c r="C5" s="140"/>
      <c r="D5" s="140"/>
      <c r="E5" s="140"/>
      <c r="F5" s="140"/>
    </row>
    <row r="6" spans="1:7" x14ac:dyDescent="0.25">
      <c r="A6" s="140" t="s">
        <v>83</v>
      </c>
      <c r="B6" s="140"/>
      <c r="C6" s="140"/>
      <c r="D6" s="140"/>
      <c r="E6" s="140"/>
      <c r="F6" s="140"/>
    </row>
    <row r="7" spans="1:7" ht="14.25" customHeight="1" x14ac:dyDescent="0.25">
      <c r="A7" s="46"/>
      <c r="B7" s="46"/>
      <c r="C7" s="46"/>
      <c r="D7" s="46"/>
      <c r="E7" s="46"/>
      <c r="F7" s="46"/>
    </row>
    <row r="8" spans="1:7" ht="1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62">
        <v>15.4</v>
      </c>
    </row>
    <row r="9" spans="1:7" ht="12" customHeight="1" x14ac:dyDescent="0.25">
      <c r="A9" s="1"/>
      <c r="B9" s="47" t="s">
        <v>53</v>
      </c>
      <c r="C9" s="5"/>
      <c r="D9" s="15"/>
      <c r="E9" s="6"/>
      <c r="F9" s="6"/>
      <c r="G9" s="48">
        <v>3319.7</v>
      </c>
    </row>
    <row r="10" spans="1:7" ht="18.75" customHeight="1" x14ac:dyDescent="0.25">
      <c r="A10" s="1"/>
      <c r="B10" s="47" t="s">
        <v>61</v>
      </c>
      <c r="C10" s="5"/>
      <c r="D10" s="15"/>
      <c r="E10" s="6"/>
      <c r="F10" s="6"/>
      <c r="G10" s="67">
        <v>44913.39</v>
      </c>
    </row>
    <row r="11" spans="1:7" x14ac:dyDescent="0.25">
      <c r="A11" s="1"/>
      <c r="B11" s="47" t="s">
        <v>20</v>
      </c>
      <c r="C11" s="5"/>
      <c r="D11" s="15"/>
      <c r="E11" s="6"/>
      <c r="F11" s="6"/>
      <c r="G11" s="67">
        <v>651454.22</v>
      </c>
    </row>
    <row r="12" spans="1:7" x14ac:dyDescent="0.25">
      <c r="A12" s="1"/>
      <c r="B12" s="47" t="s">
        <v>21</v>
      </c>
      <c r="C12" s="5"/>
      <c r="D12" s="15"/>
      <c r="E12" s="6"/>
      <c r="F12" s="6"/>
      <c r="G12" s="48">
        <v>644576.43000000005</v>
      </c>
    </row>
    <row r="13" spans="1:7" ht="0.75" customHeight="1" x14ac:dyDescent="0.25">
      <c r="A13" s="1"/>
      <c r="B13" s="47"/>
      <c r="C13" s="5"/>
      <c r="D13" s="15"/>
      <c r="E13" s="6"/>
      <c r="F13" s="6"/>
      <c r="G13" s="48">
        <v>-6877.7899999999208</v>
      </c>
    </row>
    <row r="14" spans="1:7" x14ac:dyDescent="0.25">
      <c r="A14" s="1"/>
      <c r="B14" s="47" t="s">
        <v>84</v>
      </c>
      <c r="C14" s="5"/>
      <c r="D14" s="15"/>
      <c r="E14" s="6"/>
      <c r="F14" s="6"/>
      <c r="G14" s="69">
        <v>51791.17999999992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5"/>
      <c r="G15" s="48">
        <v>275</v>
      </c>
    </row>
    <row r="16" spans="1:7" ht="17.25" customHeight="1" thickBot="1" x14ac:dyDescent="0.4">
      <c r="A16" s="7"/>
      <c r="B16" s="12" t="s">
        <v>15</v>
      </c>
      <c r="C16" s="4"/>
      <c r="D16" s="13"/>
      <c r="E16" s="13"/>
      <c r="F16" s="9"/>
      <c r="G16" s="49">
        <v>12</v>
      </c>
    </row>
    <row r="17" spans="1:7" ht="15" customHeight="1" x14ac:dyDescent="0.25">
      <c r="A17" s="143" t="s">
        <v>1</v>
      </c>
      <c r="B17" s="145" t="s">
        <v>2</v>
      </c>
      <c r="C17" s="147" t="s">
        <v>22</v>
      </c>
      <c r="D17" s="142" t="s">
        <v>24</v>
      </c>
      <c r="E17" s="138" t="s">
        <v>23</v>
      </c>
      <c r="F17" s="142" t="s">
        <v>25</v>
      </c>
      <c r="G17" s="137" t="s">
        <v>26</v>
      </c>
    </row>
    <row r="18" spans="1:7" x14ac:dyDescent="0.25">
      <c r="A18" s="144"/>
      <c r="B18" s="146"/>
      <c r="C18" s="138"/>
      <c r="D18" s="142"/>
      <c r="E18" s="139"/>
      <c r="F18" s="142"/>
      <c r="G18" s="137" t="s">
        <v>27</v>
      </c>
    </row>
    <row r="19" spans="1:7" ht="25.5" x14ac:dyDescent="0.25">
      <c r="A19" s="38">
        <v>1</v>
      </c>
      <c r="B19" s="50" t="s">
        <v>3</v>
      </c>
      <c r="C19" s="30"/>
      <c r="D19" s="31"/>
      <c r="E19" s="32"/>
      <c r="F19" s="57"/>
      <c r="G19" s="91">
        <v>166954.31999999998</v>
      </c>
    </row>
    <row r="20" spans="1:7" ht="17.25" customHeight="1" x14ac:dyDescent="0.25">
      <c r="A20" s="39"/>
      <c r="B20" s="55" t="s">
        <v>29</v>
      </c>
      <c r="C20" s="30" t="s">
        <v>28</v>
      </c>
      <c r="D20" s="31">
        <v>3319.7</v>
      </c>
      <c r="E20" s="61">
        <v>3.8</v>
      </c>
      <c r="F20" s="59">
        <v>12</v>
      </c>
      <c r="G20" s="63">
        <v>151378.31999999998</v>
      </c>
    </row>
    <row r="21" spans="1:7" ht="17.25" customHeight="1" x14ac:dyDescent="0.25">
      <c r="A21" s="39"/>
      <c r="B21" s="55" t="s">
        <v>86</v>
      </c>
      <c r="C21" s="30" t="s">
        <v>28</v>
      </c>
      <c r="D21" s="31">
        <v>3319.7</v>
      </c>
      <c r="E21" s="61">
        <f>G21/D21/F21</f>
        <v>0.39099918667349459</v>
      </c>
      <c r="F21" s="59">
        <v>12</v>
      </c>
      <c r="G21" s="63">
        <v>15576</v>
      </c>
    </row>
    <row r="22" spans="1:7" ht="25.5" customHeight="1" x14ac:dyDescent="0.25">
      <c r="A22" s="40" t="s">
        <v>4</v>
      </c>
      <c r="B22" s="51" t="s">
        <v>30</v>
      </c>
      <c r="C22" s="30"/>
      <c r="D22" s="31"/>
      <c r="E22" s="61"/>
      <c r="F22" s="59"/>
      <c r="G22" s="92">
        <v>40058.375200000002</v>
      </c>
    </row>
    <row r="23" spans="1:7" ht="18" customHeight="1" x14ac:dyDescent="0.25">
      <c r="A23" s="40"/>
      <c r="B23" s="56" t="s">
        <v>31</v>
      </c>
      <c r="C23" s="30" t="s">
        <v>51</v>
      </c>
      <c r="D23" s="59">
        <v>161</v>
      </c>
      <c r="E23" s="61">
        <v>7</v>
      </c>
      <c r="F23" s="60">
        <v>12</v>
      </c>
      <c r="G23" s="63">
        <v>13524</v>
      </c>
    </row>
    <row r="24" spans="1:7" ht="18.75" customHeight="1" x14ac:dyDescent="0.25">
      <c r="A24" s="40"/>
      <c r="B24" s="56" t="s">
        <v>32</v>
      </c>
      <c r="C24" s="30" t="s">
        <v>52</v>
      </c>
      <c r="D24" s="83">
        <v>644576.43000000005</v>
      </c>
      <c r="E24" s="61">
        <v>0.04</v>
      </c>
      <c r="F24" s="60">
        <v>1</v>
      </c>
      <c r="G24" s="63">
        <v>25783.057200000003</v>
      </c>
    </row>
    <row r="25" spans="1:7" ht="18.75" customHeight="1" x14ac:dyDescent="0.25">
      <c r="A25" s="40"/>
      <c r="B25" s="56" t="s">
        <v>79</v>
      </c>
      <c r="C25" s="30" t="s">
        <v>54</v>
      </c>
      <c r="D25" s="83">
        <v>3266.6</v>
      </c>
      <c r="E25" s="61">
        <v>0.23</v>
      </c>
      <c r="F25" s="60">
        <v>1</v>
      </c>
      <c r="G25" s="63">
        <v>751.31799999999998</v>
      </c>
    </row>
    <row r="26" spans="1:7" ht="21.75" customHeight="1" x14ac:dyDescent="0.25">
      <c r="A26" s="40" t="s">
        <v>5</v>
      </c>
      <c r="B26" s="52" t="s">
        <v>33</v>
      </c>
      <c r="C26" s="88"/>
      <c r="D26" s="31"/>
      <c r="E26" s="61"/>
      <c r="F26" s="60"/>
      <c r="G26" s="92">
        <v>28069.879999999997</v>
      </c>
    </row>
    <row r="27" spans="1:7" ht="18.75" customHeight="1" x14ac:dyDescent="0.25">
      <c r="A27" s="40"/>
      <c r="B27" s="56" t="s">
        <v>65</v>
      </c>
      <c r="C27" s="30" t="s">
        <v>51</v>
      </c>
      <c r="D27" s="60">
        <v>1</v>
      </c>
      <c r="E27" s="61">
        <v>16000</v>
      </c>
      <c r="F27" s="60" t="s">
        <v>66</v>
      </c>
      <c r="G27" s="63">
        <v>16000</v>
      </c>
    </row>
    <row r="28" spans="1:7" ht="18.75" customHeight="1" x14ac:dyDescent="0.25">
      <c r="A28" s="40"/>
      <c r="B28" s="56" t="s">
        <v>67</v>
      </c>
      <c r="C28" s="88" t="s">
        <v>54</v>
      </c>
      <c r="D28" s="59">
        <v>2</v>
      </c>
      <c r="E28" s="61">
        <f>G28/D28</f>
        <v>1054.07</v>
      </c>
      <c r="F28" s="60" t="s">
        <v>68</v>
      </c>
      <c r="G28" s="63">
        <v>2108.14</v>
      </c>
    </row>
    <row r="29" spans="1:7" ht="18.75" customHeight="1" x14ac:dyDescent="0.25">
      <c r="A29" s="40"/>
      <c r="B29" s="56" t="s">
        <v>81</v>
      </c>
      <c r="C29" s="30" t="s">
        <v>51</v>
      </c>
      <c r="D29" s="60">
        <v>1</v>
      </c>
      <c r="E29" s="61">
        <v>6000</v>
      </c>
      <c r="F29" s="60" t="s">
        <v>66</v>
      </c>
      <c r="G29" s="63">
        <v>6000</v>
      </c>
    </row>
    <row r="30" spans="1:7" ht="18.75" customHeight="1" x14ac:dyDescent="0.25">
      <c r="A30" s="40"/>
      <c r="B30" s="56" t="s">
        <v>87</v>
      </c>
      <c r="C30" s="88" t="s">
        <v>54</v>
      </c>
      <c r="D30" s="59">
        <v>2</v>
      </c>
      <c r="E30" s="61">
        <v>1980.87</v>
      </c>
      <c r="F30" s="60" t="s">
        <v>66</v>
      </c>
      <c r="G30" s="63">
        <v>3961.74</v>
      </c>
    </row>
    <row r="31" spans="1:7" ht="25.5" customHeight="1" x14ac:dyDescent="0.25">
      <c r="A31" s="40" t="s">
        <v>6</v>
      </c>
      <c r="B31" s="51" t="s">
        <v>38</v>
      </c>
      <c r="C31" s="30"/>
      <c r="D31" s="31"/>
      <c r="E31" s="61"/>
      <c r="F31" s="60"/>
      <c r="G31" s="92">
        <v>128064.4</v>
      </c>
    </row>
    <row r="32" spans="1:7" ht="25.5" customHeight="1" x14ac:dyDescent="0.25">
      <c r="A32" s="40"/>
      <c r="B32" s="87" t="s">
        <v>80</v>
      </c>
      <c r="C32" s="30" t="s">
        <v>28</v>
      </c>
      <c r="D32" s="31">
        <v>3319.7</v>
      </c>
      <c r="E32" s="61">
        <v>0.82</v>
      </c>
      <c r="F32" s="60">
        <v>5</v>
      </c>
      <c r="G32" s="63">
        <v>13610.769999999997</v>
      </c>
    </row>
    <row r="33" spans="1:7" ht="15.75" customHeight="1" x14ac:dyDescent="0.25">
      <c r="A33" s="41"/>
      <c r="B33" s="54" t="s">
        <v>34</v>
      </c>
      <c r="C33" s="88" t="s">
        <v>54</v>
      </c>
      <c r="D33" s="60">
        <v>1</v>
      </c>
      <c r="E33" s="61" t="s">
        <v>68</v>
      </c>
      <c r="F33" s="60">
        <v>12</v>
      </c>
      <c r="G33" s="63">
        <v>13245.18</v>
      </c>
    </row>
    <row r="34" spans="1:7" ht="15.75" customHeight="1" x14ac:dyDescent="0.25">
      <c r="A34" s="41"/>
      <c r="B34" s="54" t="s">
        <v>35</v>
      </c>
      <c r="C34" s="88" t="s">
        <v>54</v>
      </c>
      <c r="D34" s="60">
        <v>1</v>
      </c>
      <c r="E34" s="61" t="s">
        <v>68</v>
      </c>
      <c r="F34" s="60">
        <v>12</v>
      </c>
      <c r="G34" s="63">
        <v>57528.049999999996</v>
      </c>
    </row>
    <row r="35" spans="1:7" ht="13.5" customHeight="1" x14ac:dyDescent="0.25">
      <c r="A35" s="41"/>
      <c r="B35" s="54" t="s">
        <v>36</v>
      </c>
      <c r="C35" s="88" t="s">
        <v>54</v>
      </c>
      <c r="D35" s="60">
        <v>1</v>
      </c>
      <c r="E35" s="61" t="s">
        <v>68</v>
      </c>
      <c r="F35" s="60">
        <v>12</v>
      </c>
      <c r="G35" s="63">
        <v>8370.91</v>
      </c>
    </row>
    <row r="36" spans="1:7" ht="13.5" customHeight="1" x14ac:dyDescent="0.25">
      <c r="A36" s="41"/>
      <c r="B36" s="54" t="s">
        <v>37</v>
      </c>
      <c r="C36" s="88" t="s">
        <v>54</v>
      </c>
      <c r="D36" s="60">
        <v>1</v>
      </c>
      <c r="E36" s="61" t="s">
        <v>68</v>
      </c>
      <c r="F36" s="60">
        <v>12</v>
      </c>
      <c r="G36" s="63">
        <v>7851.5399999999991</v>
      </c>
    </row>
    <row r="37" spans="1:7" ht="15" customHeight="1" x14ac:dyDescent="0.25">
      <c r="A37" s="41"/>
      <c r="B37" s="54" t="s">
        <v>14</v>
      </c>
      <c r="C37" s="88" t="s">
        <v>54</v>
      </c>
      <c r="D37" s="60">
        <v>1</v>
      </c>
      <c r="E37" s="61" t="s">
        <v>68</v>
      </c>
      <c r="F37" s="60">
        <v>12</v>
      </c>
      <c r="G37" s="63">
        <v>27457.949999999997</v>
      </c>
    </row>
    <row r="38" spans="1:7" ht="15" customHeight="1" x14ac:dyDescent="0.25">
      <c r="A38" s="40" t="s">
        <v>8</v>
      </c>
      <c r="B38" s="53" t="s">
        <v>13</v>
      </c>
      <c r="C38" s="88" t="s">
        <v>54</v>
      </c>
      <c r="D38" s="31">
        <v>3319.7</v>
      </c>
      <c r="E38" s="61">
        <v>0.73</v>
      </c>
      <c r="F38" s="60">
        <v>6</v>
      </c>
      <c r="G38" s="92">
        <v>14540.286</v>
      </c>
    </row>
    <row r="39" spans="1:7" ht="15" customHeight="1" x14ac:dyDescent="0.25">
      <c r="A39" s="40" t="s">
        <v>78</v>
      </c>
      <c r="B39" s="53" t="s">
        <v>13</v>
      </c>
      <c r="C39" s="88" t="s">
        <v>54</v>
      </c>
      <c r="D39" s="31">
        <v>3319.7</v>
      </c>
      <c r="E39" s="61">
        <v>0.78</v>
      </c>
      <c r="F39" s="60">
        <v>6</v>
      </c>
      <c r="G39" s="92">
        <v>15536.196</v>
      </c>
    </row>
    <row r="40" spans="1:7" ht="15" customHeight="1" x14ac:dyDescent="0.25">
      <c r="A40" s="40" t="s">
        <v>9</v>
      </c>
      <c r="B40" s="53" t="s">
        <v>10</v>
      </c>
      <c r="C40" s="89"/>
      <c r="D40" s="31"/>
      <c r="E40" s="61"/>
      <c r="F40" s="60"/>
      <c r="G40" s="92">
        <v>31328.04</v>
      </c>
    </row>
    <row r="41" spans="1:7" ht="19.5" customHeight="1" x14ac:dyDescent="0.25">
      <c r="A41" s="40"/>
      <c r="B41" s="54" t="s">
        <v>39</v>
      </c>
      <c r="C41" s="88" t="s">
        <v>54</v>
      </c>
      <c r="D41" s="31"/>
      <c r="E41" s="61"/>
      <c r="F41" s="60"/>
      <c r="G41" s="63">
        <v>31328.04</v>
      </c>
    </row>
    <row r="42" spans="1:7" ht="15" customHeight="1" x14ac:dyDescent="0.25">
      <c r="A42" s="40" t="s">
        <v>85</v>
      </c>
      <c r="B42" s="53" t="s">
        <v>40</v>
      </c>
      <c r="C42" s="88"/>
      <c r="D42" s="31"/>
      <c r="E42" s="61"/>
      <c r="F42" s="60"/>
      <c r="G42" s="92">
        <v>2135.1800000000003</v>
      </c>
    </row>
    <row r="43" spans="1:7" ht="27" customHeight="1" x14ac:dyDescent="0.25">
      <c r="A43" s="40"/>
      <c r="B43" s="54" t="s">
        <v>62</v>
      </c>
      <c r="C43" s="88" t="s">
        <v>55</v>
      </c>
      <c r="D43" s="59">
        <v>2</v>
      </c>
      <c r="E43" s="61">
        <v>205.35</v>
      </c>
      <c r="F43" s="60">
        <v>1</v>
      </c>
      <c r="G43" s="93">
        <v>410.7</v>
      </c>
    </row>
    <row r="44" spans="1:7" ht="15" customHeight="1" x14ac:dyDescent="0.25">
      <c r="A44" s="40"/>
      <c r="B44" s="54" t="s">
        <v>41</v>
      </c>
      <c r="C44" s="88" t="s">
        <v>55</v>
      </c>
      <c r="D44" s="59">
        <v>68</v>
      </c>
      <c r="E44" s="61">
        <v>11.68</v>
      </c>
      <c r="F44" s="60">
        <v>1</v>
      </c>
      <c r="G44" s="93">
        <v>794.24</v>
      </c>
    </row>
    <row r="45" spans="1:7" ht="15" customHeight="1" x14ac:dyDescent="0.25">
      <c r="A45" s="40"/>
      <c r="B45" s="54" t="s">
        <v>41</v>
      </c>
      <c r="C45" s="88" t="s">
        <v>55</v>
      </c>
      <c r="D45" s="59">
        <v>68</v>
      </c>
      <c r="E45" s="61">
        <v>13.68</v>
      </c>
      <c r="F45" s="60">
        <v>1</v>
      </c>
      <c r="G45" s="93">
        <v>930.24</v>
      </c>
    </row>
    <row r="46" spans="1:7" ht="15" customHeight="1" x14ac:dyDescent="0.25">
      <c r="A46" s="95">
        <v>8</v>
      </c>
      <c r="B46" s="68" t="s">
        <v>42</v>
      </c>
      <c r="C46" s="88" t="s">
        <v>54</v>
      </c>
      <c r="D46" s="31">
        <v>3319.7</v>
      </c>
      <c r="E46" s="61">
        <v>0.13</v>
      </c>
      <c r="F46" s="60">
        <v>12</v>
      </c>
      <c r="G46" s="92">
        <v>5178.732</v>
      </c>
    </row>
    <row r="47" spans="1:7" ht="15.75" customHeight="1" x14ac:dyDescent="0.25">
      <c r="A47" s="40" t="s">
        <v>11</v>
      </c>
      <c r="B47" s="53" t="s">
        <v>7</v>
      </c>
      <c r="C47" s="30" t="s">
        <v>28</v>
      </c>
      <c r="D47" s="31"/>
      <c r="E47" s="61"/>
      <c r="F47" s="60"/>
      <c r="G47" s="92">
        <v>49071.768000000004</v>
      </c>
    </row>
    <row r="48" spans="1:7" ht="15.75" customHeight="1" x14ac:dyDescent="0.25">
      <c r="A48" s="40"/>
      <c r="B48" s="81" t="s">
        <v>73</v>
      </c>
      <c r="C48" s="30" t="s">
        <v>56</v>
      </c>
      <c r="D48" s="31">
        <v>3319.7</v>
      </c>
      <c r="E48" s="61">
        <v>1.1200000000000001</v>
      </c>
      <c r="F48" s="60">
        <v>12</v>
      </c>
      <c r="G48" s="93">
        <v>44616.768000000004</v>
      </c>
    </row>
    <row r="49" spans="1:7" ht="17.25" customHeight="1" x14ac:dyDescent="0.25">
      <c r="A49" s="40"/>
      <c r="B49" s="54" t="s">
        <v>43</v>
      </c>
      <c r="C49" s="30" t="s">
        <v>56</v>
      </c>
      <c r="D49" s="31">
        <v>275</v>
      </c>
      <c r="E49" s="61">
        <v>1.8</v>
      </c>
      <c r="F49" s="60">
        <v>9</v>
      </c>
      <c r="G49" s="93">
        <v>4455</v>
      </c>
    </row>
    <row r="50" spans="1:7" ht="15" customHeight="1" x14ac:dyDescent="0.25">
      <c r="A50" s="79" t="s">
        <v>12</v>
      </c>
      <c r="B50" s="70" t="s">
        <v>63</v>
      </c>
      <c r="C50" s="30"/>
      <c r="D50" s="31"/>
      <c r="E50" s="61"/>
      <c r="F50" s="60"/>
      <c r="G50" s="92">
        <v>84600.799999999988</v>
      </c>
    </row>
    <row r="51" spans="1:7" x14ac:dyDescent="0.25">
      <c r="A51" s="42"/>
      <c r="B51" s="54" t="s">
        <v>44</v>
      </c>
      <c r="C51" s="30" t="s">
        <v>56</v>
      </c>
      <c r="D51" s="31">
        <v>560</v>
      </c>
      <c r="E51" s="61">
        <v>4.5</v>
      </c>
      <c r="F51" s="60">
        <v>12</v>
      </c>
      <c r="G51" s="63">
        <v>30240</v>
      </c>
    </row>
    <row r="52" spans="1:7" ht="21" customHeight="1" x14ac:dyDescent="0.25">
      <c r="A52" s="39"/>
      <c r="B52" s="54" t="s">
        <v>76</v>
      </c>
      <c r="C52" s="30" t="s">
        <v>28</v>
      </c>
      <c r="D52" s="31">
        <v>300</v>
      </c>
      <c r="E52" s="61">
        <v>1.5</v>
      </c>
      <c r="F52" s="60">
        <v>2</v>
      </c>
      <c r="G52" s="63">
        <v>900</v>
      </c>
    </row>
    <row r="53" spans="1:7" ht="21" hidden="1" customHeight="1" x14ac:dyDescent="0.25">
      <c r="A53" s="39"/>
      <c r="B53" s="54" t="s">
        <v>57</v>
      </c>
      <c r="C53" s="30" t="s">
        <v>54</v>
      </c>
      <c r="D53" s="31"/>
      <c r="E53" s="61"/>
      <c r="F53" s="60"/>
      <c r="G53" s="63"/>
    </row>
    <row r="54" spans="1:7" ht="0.75" customHeight="1" x14ac:dyDescent="0.25">
      <c r="A54" s="39"/>
      <c r="B54" s="55" t="s">
        <v>58</v>
      </c>
      <c r="C54" s="30" t="s">
        <v>28</v>
      </c>
      <c r="D54" s="58"/>
      <c r="E54" s="61">
        <v>12.58</v>
      </c>
      <c r="F54" s="60">
        <v>3</v>
      </c>
      <c r="G54" s="63">
        <v>0</v>
      </c>
    </row>
    <row r="55" spans="1:7" ht="18" customHeight="1" x14ac:dyDescent="0.25">
      <c r="A55" s="39"/>
      <c r="B55" s="55" t="s">
        <v>59</v>
      </c>
      <c r="C55" s="30" t="s">
        <v>55</v>
      </c>
      <c r="D55" s="84">
        <v>1</v>
      </c>
      <c r="E55" s="61">
        <v>600</v>
      </c>
      <c r="F55" s="60">
        <v>12</v>
      </c>
      <c r="G55" s="63">
        <v>7200</v>
      </c>
    </row>
    <row r="56" spans="1:7" ht="17.25" customHeight="1" x14ac:dyDescent="0.25">
      <c r="A56" s="39"/>
      <c r="B56" s="64" t="s">
        <v>57</v>
      </c>
      <c r="C56" s="90" t="s">
        <v>54</v>
      </c>
      <c r="D56" s="85">
        <v>1</v>
      </c>
      <c r="E56" s="65">
        <v>7800</v>
      </c>
      <c r="F56" s="75">
        <v>1</v>
      </c>
      <c r="G56" s="94">
        <v>7800</v>
      </c>
    </row>
    <row r="57" spans="1:7" ht="28.5" customHeight="1" x14ac:dyDescent="0.25">
      <c r="A57" s="39"/>
      <c r="B57" s="55" t="s">
        <v>82</v>
      </c>
      <c r="C57" s="30" t="s">
        <v>28</v>
      </c>
      <c r="D57" s="80">
        <v>1530</v>
      </c>
      <c r="E57" s="31">
        <v>1.82</v>
      </c>
      <c r="F57" s="75">
        <v>9</v>
      </c>
      <c r="G57" s="63">
        <v>25061.399999999998</v>
      </c>
    </row>
    <row r="58" spans="1:7" ht="17.25" customHeight="1" x14ac:dyDescent="0.25">
      <c r="A58" s="39"/>
      <c r="B58" s="55" t="s">
        <v>69</v>
      </c>
      <c r="C58" s="30" t="s">
        <v>28</v>
      </c>
      <c r="D58" s="80">
        <v>1020</v>
      </c>
      <c r="E58" s="31">
        <v>2.5</v>
      </c>
      <c r="F58" s="75">
        <v>2</v>
      </c>
      <c r="G58" s="63">
        <v>5100</v>
      </c>
    </row>
    <row r="59" spans="1:7" ht="17.25" customHeight="1" x14ac:dyDescent="0.25">
      <c r="A59" s="39"/>
      <c r="B59" s="55" t="s">
        <v>70</v>
      </c>
      <c r="C59" s="30" t="s">
        <v>71</v>
      </c>
      <c r="D59" s="80">
        <v>2.5</v>
      </c>
      <c r="E59" s="31">
        <v>950</v>
      </c>
      <c r="F59" s="75">
        <v>1</v>
      </c>
      <c r="G59" s="63">
        <v>2375</v>
      </c>
    </row>
    <row r="60" spans="1:7" ht="17.25" customHeight="1" x14ac:dyDescent="0.25">
      <c r="A60" s="39"/>
      <c r="B60" s="55" t="s">
        <v>72</v>
      </c>
      <c r="C60" s="30" t="s">
        <v>55</v>
      </c>
      <c r="D60" s="75">
        <v>1</v>
      </c>
      <c r="E60" s="31">
        <v>5500</v>
      </c>
      <c r="F60" s="75">
        <v>1</v>
      </c>
      <c r="G60" s="63">
        <v>5500</v>
      </c>
    </row>
    <row r="61" spans="1:7" ht="17.25" customHeight="1" x14ac:dyDescent="0.25">
      <c r="A61" s="39"/>
      <c r="B61" s="55" t="s">
        <v>88</v>
      </c>
      <c r="C61" s="30" t="s">
        <v>54</v>
      </c>
      <c r="D61" s="75">
        <v>1</v>
      </c>
      <c r="E61" s="31">
        <v>424.4</v>
      </c>
      <c r="F61" s="75">
        <v>1</v>
      </c>
      <c r="G61" s="63">
        <v>424.4</v>
      </c>
    </row>
    <row r="62" spans="1:7" ht="27.75" customHeight="1" x14ac:dyDescent="0.25">
      <c r="A62" s="76"/>
      <c r="B62" s="77" t="s">
        <v>45</v>
      </c>
      <c r="C62" s="34"/>
      <c r="D62" s="34"/>
      <c r="E62" s="34"/>
      <c r="F62" s="34"/>
      <c r="G62" s="72">
        <v>565537.97719999996</v>
      </c>
    </row>
    <row r="63" spans="1:7" x14ac:dyDescent="0.25">
      <c r="A63" s="11"/>
      <c r="B63" s="44" t="s">
        <v>47</v>
      </c>
      <c r="C63" s="35" t="s">
        <v>60</v>
      </c>
      <c r="D63" s="66">
        <v>4851</v>
      </c>
      <c r="E63" s="66">
        <v>4.8</v>
      </c>
      <c r="F63" s="60"/>
      <c r="G63" s="86">
        <v>22727</v>
      </c>
    </row>
    <row r="64" spans="1:7" x14ac:dyDescent="0.25">
      <c r="A64" s="11"/>
      <c r="B64" s="43" t="s">
        <v>46</v>
      </c>
      <c r="C64" s="35"/>
      <c r="D64" s="31">
        <v>3319.7</v>
      </c>
      <c r="E64" s="66">
        <v>0.04</v>
      </c>
      <c r="F64" s="36"/>
      <c r="G64" s="71">
        <v>1793.1</v>
      </c>
    </row>
    <row r="65" spans="1:7" x14ac:dyDescent="0.25">
      <c r="A65" s="11"/>
      <c r="B65" s="43" t="s">
        <v>48</v>
      </c>
      <c r="C65" s="35"/>
      <c r="D65" s="31">
        <v>3319.7</v>
      </c>
      <c r="E65" s="66">
        <v>0.19</v>
      </c>
      <c r="F65" s="36"/>
      <c r="G65" s="71">
        <v>7765.92</v>
      </c>
    </row>
    <row r="66" spans="1:7" x14ac:dyDescent="0.25">
      <c r="A66" s="11"/>
      <c r="B66" s="11" t="s">
        <v>64</v>
      </c>
      <c r="C66" s="37"/>
      <c r="D66" s="10"/>
      <c r="E66" s="37"/>
      <c r="F66" s="37"/>
      <c r="G66" s="32">
        <v>597823.99719999998</v>
      </c>
    </row>
    <row r="67" spans="1:7" x14ac:dyDescent="0.25">
      <c r="A67" s="11"/>
      <c r="B67" s="82" t="s">
        <v>74</v>
      </c>
      <c r="C67" s="37"/>
      <c r="D67" s="10"/>
      <c r="E67" s="37"/>
      <c r="F67" s="37"/>
      <c r="G67" s="32"/>
    </row>
    <row r="68" spans="1:7" x14ac:dyDescent="0.25">
      <c r="B68" s="18" t="s">
        <v>49</v>
      </c>
      <c r="C68" s="19"/>
      <c r="D68" s="19"/>
      <c r="E68" s="20"/>
      <c r="F68" s="21"/>
      <c r="G68" s="83">
        <v>644576.43000000005</v>
      </c>
    </row>
    <row r="69" spans="1:7" x14ac:dyDescent="0.25">
      <c r="B69" s="22" t="s">
        <v>50</v>
      </c>
      <c r="C69" s="23"/>
      <c r="D69" s="23"/>
      <c r="E69" s="24"/>
      <c r="F69" s="25"/>
      <c r="G69" s="33">
        <v>665.98</v>
      </c>
    </row>
    <row r="70" spans="1:7" x14ac:dyDescent="0.25">
      <c r="B70" s="26" t="s">
        <v>129</v>
      </c>
      <c r="C70" s="27"/>
      <c r="D70" s="27"/>
      <c r="E70" s="28"/>
      <c r="F70" s="29"/>
      <c r="G70" s="33">
        <v>597824</v>
      </c>
    </row>
    <row r="71" spans="1:7" x14ac:dyDescent="0.25">
      <c r="B71" s="73" t="s">
        <v>130</v>
      </c>
      <c r="C71" s="74"/>
      <c r="D71" s="74"/>
      <c r="E71" s="74"/>
      <c r="F71" s="74"/>
      <c r="G71" s="72">
        <v>46086.450000000048</v>
      </c>
    </row>
    <row r="72" spans="1:7" x14ac:dyDescent="0.25">
      <c r="C72" s="10"/>
      <c r="D72" s="10"/>
      <c r="E72" s="10"/>
      <c r="F72" s="10"/>
    </row>
    <row r="73" spans="1:7" x14ac:dyDescent="0.25">
      <c r="B73" t="s">
        <v>75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J10" sqref="J10"/>
    </sheetView>
  </sheetViews>
  <sheetFormatPr defaultRowHeight="15" x14ac:dyDescent="0.25"/>
  <cols>
    <col min="1" max="1" width="3.42578125" style="96" customWidth="1"/>
    <col min="2" max="2" width="27.5703125" style="96" customWidth="1"/>
    <col min="3" max="3" width="30.140625" style="96" customWidth="1"/>
    <col min="4" max="4" width="10.140625" style="96" customWidth="1"/>
    <col min="5" max="5" width="6.5703125" style="96" customWidth="1"/>
    <col min="6" max="6" width="8.85546875" style="96" customWidth="1"/>
    <col min="7" max="7" width="4.42578125" style="96" customWidth="1"/>
    <col min="8" max="9" width="13.28515625" style="96" bestFit="1" customWidth="1"/>
    <col min="10" max="16384" width="9.140625" style="96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89</v>
      </c>
      <c r="D2"/>
      <c r="E2"/>
      <c r="F2"/>
    </row>
    <row r="3" spans="1:9" x14ac:dyDescent="0.25">
      <c r="C3" t="s">
        <v>90</v>
      </c>
      <c r="D3"/>
      <c r="E3"/>
      <c r="F3"/>
    </row>
    <row r="4" spans="1:9" ht="25.5" customHeight="1" x14ac:dyDescent="0.25">
      <c r="B4" s="148" t="s">
        <v>91</v>
      </c>
      <c r="C4" s="148"/>
      <c r="D4" s="148"/>
      <c r="E4" s="148"/>
      <c r="F4" s="148"/>
    </row>
    <row r="5" spans="1:9" x14ac:dyDescent="0.25">
      <c r="B5" s="148" t="s">
        <v>92</v>
      </c>
      <c r="C5" s="148"/>
      <c r="D5" s="148"/>
      <c r="E5" s="148"/>
      <c r="F5" s="97"/>
    </row>
    <row r="6" spans="1:9" ht="12.75" customHeight="1" x14ac:dyDescent="0.25">
      <c r="B6" s="98" t="s">
        <v>93</v>
      </c>
      <c r="C6" s="98"/>
      <c r="D6" s="99"/>
      <c r="E6" s="100"/>
      <c r="F6" s="100">
        <v>3319.7</v>
      </c>
    </row>
    <row r="7" spans="1:9" ht="15" customHeight="1" x14ac:dyDescent="0.25">
      <c r="B7" s="101" t="s">
        <v>94</v>
      </c>
      <c r="C7" s="101"/>
      <c r="D7" s="102"/>
      <c r="E7" s="103"/>
      <c r="F7" s="103">
        <v>15.4</v>
      </c>
      <c r="H7" s="104"/>
      <c r="I7" s="104"/>
    </row>
    <row r="8" spans="1:9" ht="12.75" customHeight="1" x14ac:dyDescent="0.25">
      <c r="B8" s="98" t="s">
        <v>95</v>
      </c>
      <c r="C8" s="105"/>
      <c r="D8" s="106"/>
      <c r="E8" s="107"/>
      <c r="F8" s="107">
        <v>12</v>
      </c>
    </row>
    <row r="9" spans="1:9" ht="26.25" customHeight="1" x14ac:dyDescent="0.25">
      <c r="A9" s="108" t="s">
        <v>96</v>
      </c>
      <c r="B9" s="109" t="s">
        <v>97</v>
      </c>
      <c r="C9" s="109" t="s">
        <v>98</v>
      </c>
      <c r="D9" s="110" t="s">
        <v>99</v>
      </c>
      <c r="E9" s="111" t="s">
        <v>100</v>
      </c>
      <c r="F9" s="110" t="s">
        <v>101</v>
      </c>
    </row>
    <row r="10" spans="1:9" ht="36.75" customHeight="1" x14ac:dyDescent="0.25">
      <c r="A10" s="108">
        <v>1</v>
      </c>
      <c r="B10" s="110" t="s">
        <v>102</v>
      </c>
      <c r="C10" s="112" t="s">
        <v>103</v>
      </c>
      <c r="D10" s="110" t="s">
        <v>104</v>
      </c>
      <c r="E10" s="113">
        <v>3</v>
      </c>
      <c r="F10" s="114">
        <f>E10*F6*F8</f>
        <v>119509.19999999998</v>
      </c>
    </row>
    <row r="11" spans="1:9" ht="31.5" customHeight="1" x14ac:dyDescent="0.25">
      <c r="A11" s="108">
        <v>2</v>
      </c>
      <c r="B11" s="115" t="s">
        <v>105</v>
      </c>
      <c r="C11" s="112" t="s">
        <v>106</v>
      </c>
      <c r="D11" s="110" t="s">
        <v>104</v>
      </c>
      <c r="E11" s="113">
        <v>1.6</v>
      </c>
      <c r="F11" s="114">
        <f>F6*E11*F8</f>
        <v>63738.240000000005</v>
      </c>
    </row>
    <row r="12" spans="1:9" ht="44.25" customHeight="1" x14ac:dyDescent="0.25">
      <c r="A12" s="108">
        <v>3</v>
      </c>
      <c r="B12" s="112" t="s">
        <v>107</v>
      </c>
      <c r="C12" s="112" t="s">
        <v>108</v>
      </c>
      <c r="D12" s="110" t="s">
        <v>104</v>
      </c>
      <c r="E12" s="116">
        <v>2.63</v>
      </c>
      <c r="F12" s="114">
        <f>F6*E12*F8</f>
        <v>104769.73199999999</v>
      </c>
      <c r="G12" s="104"/>
      <c r="H12" s="104"/>
    </row>
    <row r="13" spans="1:9" ht="33.75" customHeight="1" x14ac:dyDescent="0.25">
      <c r="A13" s="108">
        <v>4</v>
      </c>
      <c r="B13" s="112" t="s">
        <v>109</v>
      </c>
      <c r="C13" s="112" t="s">
        <v>110</v>
      </c>
      <c r="D13" s="110" t="s">
        <v>104</v>
      </c>
      <c r="E13" s="116">
        <v>0.82</v>
      </c>
      <c r="F13" s="114">
        <f>E13*F6*F8</f>
        <v>32665.847999999994</v>
      </c>
      <c r="G13" s="104"/>
      <c r="H13" s="104"/>
    </row>
    <row r="14" spans="1:9" ht="39.75" customHeight="1" x14ac:dyDescent="0.25">
      <c r="A14" s="108">
        <v>5</v>
      </c>
      <c r="B14" s="112" t="s">
        <v>111</v>
      </c>
      <c r="C14" s="112" t="s">
        <v>112</v>
      </c>
      <c r="D14" s="110" t="s">
        <v>104</v>
      </c>
      <c r="E14" s="116">
        <v>0.9</v>
      </c>
      <c r="F14" s="114">
        <f>F6*E14*F8</f>
        <v>35852.76</v>
      </c>
      <c r="G14" s="104"/>
      <c r="H14" s="104"/>
    </row>
    <row r="15" spans="1:9" ht="39.75" customHeight="1" x14ac:dyDescent="0.25">
      <c r="A15" s="108">
        <v>6</v>
      </c>
      <c r="B15" s="112" t="s">
        <v>113</v>
      </c>
      <c r="C15" s="112" t="s">
        <v>114</v>
      </c>
      <c r="D15" s="110" t="s">
        <v>104</v>
      </c>
      <c r="E15" s="116">
        <f>2.4</f>
        <v>2.4</v>
      </c>
      <c r="F15" s="114">
        <f>F6*E15*F8</f>
        <v>95607.359999999986</v>
      </c>
      <c r="G15" s="104"/>
      <c r="H15" s="104"/>
    </row>
    <row r="16" spans="1:9" ht="22.5" customHeight="1" x14ac:dyDescent="0.25">
      <c r="A16" s="108">
        <v>7</v>
      </c>
      <c r="B16" s="112" t="s">
        <v>115</v>
      </c>
      <c r="C16" s="112" t="s">
        <v>116</v>
      </c>
      <c r="D16" s="110" t="s">
        <v>104</v>
      </c>
      <c r="E16" s="116">
        <v>0.17</v>
      </c>
      <c r="F16" s="114">
        <f>F6*E16*F8</f>
        <v>6772.1880000000001</v>
      </c>
      <c r="G16" s="104"/>
      <c r="H16" s="104"/>
    </row>
    <row r="17" spans="1:8" ht="22.5" x14ac:dyDescent="0.25">
      <c r="A17" s="108">
        <v>8</v>
      </c>
      <c r="B17" s="112" t="s">
        <v>117</v>
      </c>
      <c r="C17" s="112" t="s">
        <v>118</v>
      </c>
      <c r="D17" s="110" t="s">
        <v>104</v>
      </c>
      <c r="E17" s="116">
        <v>0.12</v>
      </c>
      <c r="F17" s="114">
        <f>F6*E17*F8</f>
        <v>4780.3679999999995</v>
      </c>
      <c r="G17" s="104"/>
      <c r="H17" s="104"/>
    </row>
    <row r="18" spans="1:8" ht="33.75" x14ac:dyDescent="0.25">
      <c r="A18" s="108">
        <v>9</v>
      </c>
      <c r="B18" s="112" t="s">
        <v>119</v>
      </c>
      <c r="C18" s="112" t="s">
        <v>120</v>
      </c>
      <c r="D18" s="110" t="s">
        <v>104</v>
      </c>
      <c r="E18" s="116">
        <v>1.2</v>
      </c>
      <c r="F18" s="114">
        <f>F6*E18*F8</f>
        <v>47803.679999999993</v>
      </c>
      <c r="G18" s="104"/>
      <c r="H18" s="104"/>
    </row>
    <row r="19" spans="1:8" ht="45" x14ac:dyDescent="0.25">
      <c r="A19" s="108">
        <v>10</v>
      </c>
      <c r="B19" s="112" t="s">
        <v>121</v>
      </c>
      <c r="C19" s="112" t="s">
        <v>120</v>
      </c>
      <c r="D19" s="110" t="s">
        <v>104</v>
      </c>
      <c r="E19" s="116">
        <v>2.56</v>
      </c>
      <c r="F19" s="114">
        <f>F6*E19*F8</f>
        <v>101981.18399999998</v>
      </c>
      <c r="G19" s="104"/>
      <c r="H19" s="104"/>
    </row>
    <row r="20" spans="1:8" x14ac:dyDescent="0.25">
      <c r="A20" s="117"/>
      <c r="B20" s="149" t="s">
        <v>122</v>
      </c>
      <c r="C20" s="149"/>
      <c r="D20" s="118"/>
      <c r="E20" s="119">
        <f>SUM(E10:E19)</f>
        <v>15.399999999999999</v>
      </c>
      <c r="F20" s="119">
        <f>SUM(F10:F19)</f>
        <v>613480.56000000006</v>
      </c>
      <c r="H20" s="104"/>
    </row>
    <row r="21" spans="1:8" x14ac:dyDescent="0.25">
      <c r="A21" s="120">
        <v>11</v>
      </c>
      <c r="B21" s="121" t="s">
        <v>123</v>
      </c>
      <c r="C21" s="122"/>
      <c r="D21" s="110" t="s">
        <v>104</v>
      </c>
      <c r="E21" s="123">
        <v>0.05</v>
      </c>
      <c r="F21" s="124">
        <f>E21*F6*F8</f>
        <v>1991.8200000000002</v>
      </c>
    </row>
    <row r="22" spans="1:8" x14ac:dyDescent="0.25">
      <c r="A22" s="78">
        <v>12</v>
      </c>
      <c r="B22" s="125" t="s">
        <v>124</v>
      </c>
      <c r="C22" s="126"/>
      <c r="D22" s="110" t="s">
        <v>104</v>
      </c>
      <c r="E22" s="127">
        <v>0.2</v>
      </c>
      <c r="F22" s="124">
        <f>E22*F6*F8</f>
        <v>7967.2800000000007</v>
      </c>
    </row>
    <row r="23" spans="1:8" x14ac:dyDescent="0.25">
      <c r="A23" s="78">
        <v>13</v>
      </c>
      <c r="B23" s="125" t="s">
        <v>47</v>
      </c>
      <c r="C23" s="126"/>
      <c r="D23" s="110" t="s">
        <v>104</v>
      </c>
      <c r="E23" s="127">
        <v>0.57999999999999996</v>
      </c>
      <c r="F23" s="124">
        <f>E23*F6*F8</f>
        <v>23105.111999999997</v>
      </c>
    </row>
    <row r="24" spans="1:8" ht="22.5" x14ac:dyDescent="0.25">
      <c r="A24" s="128"/>
      <c r="B24" s="129"/>
      <c r="C24" s="130" t="s">
        <v>125</v>
      </c>
      <c r="D24" s="131" t="s">
        <v>104</v>
      </c>
      <c r="E24" s="132">
        <f>E20+E21+E22+E23</f>
        <v>16.229999999999997</v>
      </c>
      <c r="F24" s="132">
        <f>F20+F21+F22+F23</f>
        <v>646544.772</v>
      </c>
    </row>
    <row r="25" spans="1:8" x14ac:dyDescent="0.25">
      <c r="A25" s="133"/>
      <c r="B25" s="134" t="s">
        <v>126</v>
      </c>
      <c r="C25" s="134"/>
      <c r="D25" s="135"/>
    </row>
    <row r="26" spans="1:8" x14ac:dyDescent="0.25">
      <c r="B26" s="136" t="s">
        <v>127</v>
      </c>
      <c r="C26" s="150" t="s">
        <v>128</v>
      </c>
      <c r="D26" s="150"/>
      <c r="E26" s="150"/>
      <c r="F26" s="150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2022-03-23T08:48:47Z</dcterms:modified>
</cp:coreProperties>
</file>